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Sugasame.T\Downloads\"/>
    </mc:Choice>
  </mc:AlternateContent>
  <xr:revisionPtr revIDLastSave="0" documentId="13_ncr:1_{31604D6C-65BC-4A79-99A2-1C638AED30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การคำนวณเงินปันผล" sheetId="7" r:id="rId1"/>
  </sheets>
  <calcPr calcId="181029"/>
</workbook>
</file>

<file path=xl/calcChain.xml><?xml version="1.0" encoding="utf-8"?>
<calcChain xmlns="http://schemas.openxmlformats.org/spreadsheetml/2006/main">
  <c r="M24" i="7" l="1"/>
  <c r="F21" i="7" l="1"/>
  <c r="F5" i="7"/>
  <c r="F16" i="7" l="1"/>
  <c r="F15" i="7"/>
  <c r="F14" i="7"/>
  <c r="F13" i="7"/>
  <c r="F12" i="7"/>
  <c r="F11" i="7"/>
  <c r="F10" i="7"/>
  <c r="F9" i="7"/>
  <c r="F8" i="7"/>
  <c r="F7" i="7"/>
  <c r="F6" i="7"/>
  <c r="F17" i="7" l="1"/>
  <c r="F23" i="7" s="1"/>
</calcChain>
</file>

<file path=xl/sharedStrings.xml><?xml version="1.0" encoding="utf-8"?>
<sst xmlns="http://schemas.openxmlformats.org/spreadsheetml/2006/main" count="72" uniqueCount="30">
  <si>
    <t>บาท</t>
  </si>
  <si>
    <t>เป็นเงินจำนวน</t>
  </si>
  <si>
    <t>รวม ดอกเบี้ยสะสม</t>
  </si>
  <si>
    <t>XXXXXXX</t>
  </si>
  <si>
    <t>สัญญาเงินกู้</t>
  </si>
  <si>
    <t>จำนวน</t>
  </si>
  <si>
    <t>ดอกเบี้ยสะสม</t>
  </si>
  <si>
    <t>ระบุดอกเบี้ยสะสม
ในช่องสีส้ม</t>
  </si>
  <si>
    <t>ระบุหุ้นรายเดือน (บาท) ในช่องสีเหลือง  --&gt;</t>
  </si>
  <si>
    <t>ระบุหุ้นสะสม  --&gt;</t>
  </si>
  <si>
    <t>อัตราเงินปันผล ประจำปี 2566</t>
  </si>
  <si>
    <t>ทุนเรือนหุ้นสะสม ณ 31 ธันวาคม 2565</t>
  </si>
  <si>
    <t>รายละเอียด ทุนเรือนหุ้น ประจำปี 2566</t>
  </si>
  <si>
    <t>รวมเงินปันผล ประจำปี 2566</t>
  </si>
  <si>
    <t>อัตราเงินเฉลี่ยคืน ประจำปี 2566</t>
  </si>
  <si>
    <t>ดอกเบี้ยสะสมประจำปี 2566</t>
  </si>
  <si>
    <t>รวมเงินปันผล + เงินเฉลี่ยคืน ประจำปี 2566</t>
  </si>
  <si>
    <t>ดอกเบี้ยสะสม ทุกสัญญา ประจำปี 2566</t>
  </si>
  <si>
    <t>หุ้นรายเดือน กุมภาพันธ์ 2566</t>
  </si>
  <si>
    <t>หุ้นรายเดือน มกราคม 2566</t>
  </si>
  <si>
    <t>หุ้นรายเดือน มีนาคม 2566</t>
  </si>
  <si>
    <t>หุ้นรายเดือน เมษายน 2566</t>
  </si>
  <si>
    <t>หุ้นรายเดือน พฤษภาคม 2566</t>
  </si>
  <si>
    <t>หุ้นรายเดือน มิถุนายน 2566</t>
  </si>
  <si>
    <t>หุ้นรายเดือน กรกฎาคม 2566</t>
  </si>
  <si>
    <t>หุ้นรายเดือน สิงหาคม 2566</t>
  </si>
  <si>
    <t>หุ้นรายเดือน กันยายน 2566</t>
  </si>
  <si>
    <t>หุ้นรายเดือน ตุลาคม 2566</t>
  </si>
  <si>
    <t>หุ้นรายเดือน พฤศจิกายน 2566</t>
  </si>
  <si>
    <t>ตัวอย่างการคำนวณ เงินปันผล และเงินเฉลี่ยคืน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</si>
</sst>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6"/>
      <color theme="1"/>
      <name val="TH Sarabun New"/>
      <family val="2"/>
      <charset val="222"/>
    </font>
    <font>
      <sz val="16"/>
      <name val="TH Sarabun New"/>
      <family val="2"/>
    </font>
    <font>
      <b/>
      <sz val="16"/>
      <name val="TH Sarabun New"/>
      <family val="2"/>
    </font>
    <font>
      <b/>
      <sz val="18"/>
      <name val="TH Sarabun New"/>
      <family val="2"/>
    </font>
    <font>
      <sz val="8"/>
      <name val="Cordia New"/>
      <family val="2"/>
    </font>
    <font>
      <b/>
      <sz val="24"/>
      <name val="TH Sarabun New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43" fontId="4" fillId="4" borderId="1" xfId="0" applyNumberFormat="1" applyFont="1" applyFill="1" applyBorder="1"/>
    <xf numFmtId="43" fontId="4" fillId="4" borderId="1" xfId="1" applyFont="1" applyFill="1" applyBorder="1"/>
    <xf numFmtId="43" fontId="4" fillId="3" borderId="0" xfId="1" applyFont="1" applyFill="1"/>
    <xf numFmtId="0" fontId="5" fillId="0" borderId="0" xfId="0" applyFont="1"/>
    <xf numFmtId="0" fontId="5" fillId="0" borderId="0" xfId="0" applyFont="1" applyAlignment="1">
      <alignment horizontal="center"/>
    </xf>
    <xf numFmtId="2" fontId="5" fillId="5" borderId="0" xfId="0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2" borderId="1" xfId="0" applyFont="1" applyFill="1" applyBorder="1"/>
    <xf numFmtId="43" fontId="3" fillId="0" borderId="0" xfId="1" applyFont="1" applyFill="1" applyBorder="1"/>
    <xf numFmtId="43" fontId="4" fillId="0" borderId="0" xfId="0" applyNumberFormat="1" applyFont="1"/>
    <xf numFmtId="43" fontId="5" fillId="6" borderId="1" xfId="1" applyFont="1" applyFill="1" applyBorder="1" applyAlignment="1">
      <alignment horizontal="center" vertical="center"/>
    </xf>
    <xf numFmtId="43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4" fillId="0" borderId="2" xfId="0" applyFont="1" applyBorder="1"/>
    <xf numFmtId="43" fontId="4" fillId="6" borderId="2" xfId="1" applyFont="1" applyFill="1" applyBorder="1"/>
    <xf numFmtId="0" fontId="4" fillId="6" borderId="0" xfId="0" applyFont="1" applyFill="1"/>
    <xf numFmtId="0" fontId="4" fillId="0" borderId="0" xfId="0" applyFont="1" applyAlignment="1">
      <alignment horizontal="center"/>
    </xf>
    <xf numFmtId="0" fontId="8" fillId="3" borderId="0" xfId="0" applyFont="1" applyFill="1" applyAlignment="1">
      <alignment horizontal="center" wrapText="1"/>
    </xf>
    <xf numFmtId="43" fontId="4" fillId="7" borderId="0" xfId="1" applyFont="1" applyFill="1"/>
    <xf numFmtId="43" fontId="4" fillId="8" borderId="0" xfId="1" applyFont="1" applyFill="1"/>
    <xf numFmtId="0" fontId="8" fillId="0" borderId="0" xfId="0" applyFont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7D273BC7-5CA1-404F-87B5-67E67774C970}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94129</xdr:colOff>
      <xdr:row>16</xdr:row>
      <xdr:rowOff>0</xdr:rowOff>
    </xdr:from>
    <xdr:to>
      <xdr:col>7</xdr:col>
      <xdr:colOff>421341</xdr:colOff>
      <xdr:row>16</xdr:row>
      <xdr:rowOff>371476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A9A94EF-4BDC-4ED1-90F0-25CA54C7EC2E}"/>
            </a:ext>
          </a:extLst>
        </xdr:cNvPr>
        <xdr:cNvSpPr/>
      </xdr:nvSpPr>
      <xdr:spPr bwMode="auto">
        <a:xfrm>
          <a:off x="6405282" y="5522259"/>
          <a:ext cx="327212" cy="371476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100"/>
            <a:t>1</a:t>
          </a:r>
        </a:p>
      </xdr:txBody>
    </xdr:sp>
    <xdr:clientData/>
  </xdr:twoCellAnchor>
  <xdr:twoCellAnchor>
    <xdr:from>
      <xdr:col>7</xdr:col>
      <xdr:colOff>228600</xdr:colOff>
      <xdr:row>20</xdr:row>
      <xdr:rowOff>0</xdr:rowOff>
    </xdr:from>
    <xdr:to>
      <xdr:col>8</xdr:col>
      <xdr:colOff>0</xdr:colOff>
      <xdr:row>20</xdr:row>
      <xdr:rowOff>371476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A045DB0-17A1-4997-A487-04E6D99AA9A9}"/>
            </a:ext>
          </a:extLst>
        </xdr:cNvPr>
        <xdr:cNvSpPr/>
      </xdr:nvSpPr>
      <xdr:spPr bwMode="auto">
        <a:xfrm>
          <a:off x="6743700" y="7200900"/>
          <a:ext cx="381000" cy="371476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100"/>
            <a:t>2</a:t>
          </a:r>
        </a:p>
      </xdr:txBody>
    </xdr:sp>
    <xdr:clientData/>
  </xdr:twoCellAnchor>
  <xdr:twoCellAnchor>
    <xdr:from>
      <xdr:col>7</xdr:col>
      <xdr:colOff>145115</xdr:colOff>
      <xdr:row>22</xdr:row>
      <xdr:rowOff>8965</xdr:rowOff>
    </xdr:from>
    <xdr:to>
      <xdr:col>8</xdr:col>
      <xdr:colOff>278465</xdr:colOff>
      <xdr:row>23</xdr:row>
      <xdr:rowOff>8964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BB3FBDB-8402-4ECD-A924-A182080264DC}"/>
            </a:ext>
          </a:extLst>
        </xdr:cNvPr>
        <xdr:cNvSpPr/>
      </xdr:nvSpPr>
      <xdr:spPr bwMode="auto">
        <a:xfrm>
          <a:off x="6456268" y="7897906"/>
          <a:ext cx="725021" cy="59167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100"/>
            <a:t>ผลรวม 1+2</a:t>
          </a:r>
        </a:p>
      </xdr:txBody>
    </xdr:sp>
    <xdr:clientData/>
  </xdr:twoCellAnchor>
  <xdr:twoCellAnchor editAs="oneCell">
    <xdr:from>
      <xdr:col>9</xdr:col>
      <xdr:colOff>887505</xdr:colOff>
      <xdr:row>3</xdr:row>
      <xdr:rowOff>161363</xdr:rowOff>
    </xdr:from>
    <xdr:to>
      <xdr:col>20</xdr:col>
      <xdr:colOff>44821</xdr:colOff>
      <xdr:row>16</xdr:row>
      <xdr:rowOff>100853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9CB90AF-72F8-4611-9FD8-DDCF34E11E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683"/>
        <a:stretch/>
      </xdr:blipFill>
      <xdr:spPr>
        <a:xfrm>
          <a:off x="11322423" y="1739151"/>
          <a:ext cx="6875927" cy="4986620"/>
        </a:xfrm>
        <a:prstGeom prst="rect">
          <a:avLst/>
        </a:prstGeom>
      </xdr:spPr>
    </xdr:pic>
    <xdr:clientData/>
  </xdr:twoCellAnchor>
  <xdr:twoCellAnchor>
    <xdr:from>
      <xdr:col>17</xdr:col>
      <xdr:colOff>376517</xdr:colOff>
      <xdr:row>3</xdr:row>
      <xdr:rowOff>197224</xdr:rowOff>
    </xdr:from>
    <xdr:to>
      <xdr:col>19</xdr:col>
      <xdr:colOff>224118</xdr:colOff>
      <xdr:row>4</xdr:row>
      <xdr:rowOff>134471</xdr:rowOff>
    </xdr:to>
    <xdr:sp macro="" textlink="">
      <xdr:nvSpPr>
        <xdr:cNvPr id="9" name="สี่เหลี่ยมผืนผ้า: มุมมน 8">
          <a:extLst>
            <a:ext uri="{FF2B5EF4-FFF2-40B4-BE49-F238E27FC236}">
              <a16:creationId xmlns:a16="http://schemas.microsoft.com/office/drawing/2014/main" id="{E8A77CFB-CB16-41F5-9608-B1971EAC36C2}"/>
            </a:ext>
          </a:extLst>
        </xdr:cNvPr>
        <xdr:cNvSpPr/>
      </xdr:nvSpPr>
      <xdr:spPr bwMode="auto">
        <a:xfrm>
          <a:off x="14038729" y="1775012"/>
          <a:ext cx="959224" cy="331694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358589</xdr:colOff>
      <xdr:row>5</xdr:row>
      <xdr:rowOff>80683</xdr:rowOff>
    </xdr:from>
    <xdr:to>
      <xdr:col>16</xdr:col>
      <xdr:colOff>134471</xdr:colOff>
      <xdr:row>16</xdr:row>
      <xdr:rowOff>8965</xdr:rowOff>
    </xdr:to>
    <xdr:sp macro="" textlink="">
      <xdr:nvSpPr>
        <xdr:cNvPr id="10" name="สี่เหลี่ยมผืนผ้า: มุมมน 9">
          <a:extLst>
            <a:ext uri="{FF2B5EF4-FFF2-40B4-BE49-F238E27FC236}">
              <a16:creationId xmlns:a16="http://schemas.microsoft.com/office/drawing/2014/main" id="{1C024360-C474-4D45-A105-FBE12F39E725}"/>
            </a:ext>
          </a:extLst>
        </xdr:cNvPr>
        <xdr:cNvSpPr/>
      </xdr:nvSpPr>
      <xdr:spPr bwMode="auto">
        <a:xfrm>
          <a:off x="12353365" y="2447365"/>
          <a:ext cx="887506" cy="426720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5029-1BE9-4CB6-BEDB-4C42CC9DCECF}">
  <dimension ref="A1:T33"/>
  <sheetViews>
    <sheetView tabSelected="1" topLeftCell="A12" zoomScale="80" zoomScaleNormal="80" workbookViewId="0">
      <selection activeCell="D24" sqref="D24"/>
    </sheetView>
  </sheetViews>
  <sheetFormatPr defaultColWidth="9.125" defaultRowHeight="31.5" customHeight="1" x14ac:dyDescent="0.7"/>
  <cols>
    <col min="1" max="1" width="7.125" style="1" customWidth="1"/>
    <col min="2" max="2" width="46.375" style="1" customWidth="1"/>
    <col min="3" max="3" width="40" style="3" customWidth="1"/>
    <col min="4" max="6" width="16.625" style="3" customWidth="1"/>
    <col min="7" max="7" width="9.125" style="3"/>
    <col min="8" max="8" width="9.75" style="3" customWidth="1"/>
    <col min="9" max="9" width="9.125" style="3"/>
    <col min="10" max="10" width="15" style="3" customWidth="1"/>
    <col min="11" max="11" width="14.25" style="3" customWidth="1"/>
    <col min="12" max="12" width="10.75" style="3" customWidth="1"/>
    <col min="13" max="13" width="16.25" style="3" customWidth="1"/>
    <col min="14" max="14" width="15.625" style="3" customWidth="1"/>
    <col min="15" max="16384" width="9.125" style="3"/>
  </cols>
  <sheetData>
    <row r="1" spans="1:20" ht="62.4" customHeight="1" x14ac:dyDescent="0.7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3" spans="1:20" ht="31.5" customHeight="1" x14ac:dyDescent="0.75">
      <c r="C3" s="12" t="s">
        <v>10</v>
      </c>
      <c r="D3" s="13">
        <v>4.7</v>
      </c>
      <c r="E3" s="2"/>
      <c r="M3" s="11" t="s">
        <v>12</v>
      </c>
    </row>
    <row r="4" spans="1:20" ht="24.6" x14ac:dyDescent="0.7">
      <c r="C4" s="28"/>
      <c r="D4" s="28"/>
    </row>
    <row r="5" spans="1:20" ht="31.5" customHeight="1" x14ac:dyDescent="0.7">
      <c r="A5" s="1">
        <v>1</v>
      </c>
      <c r="B5" s="29" t="s">
        <v>9</v>
      </c>
      <c r="C5" s="23" t="s">
        <v>11</v>
      </c>
      <c r="D5" s="26"/>
      <c r="E5" s="4" t="s">
        <v>1</v>
      </c>
      <c r="F5" s="5">
        <f>D5*$D$3/100*12/12</f>
        <v>0</v>
      </c>
      <c r="G5" s="3" t="s">
        <v>0</v>
      </c>
    </row>
    <row r="6" spans="1:20" ht="31.5" customHeight="1" x14ac:dyDescent="0.7">
      <c r="A6" s="1">
        <v>2</v>
      </c>
      <c r="B6" s="30" t="s">
        <v>8</v>
      </c>
      <c r="C6" s="6" t="s">
        <v>19</v>
      </c>
      <c r="D6" s="10"/>
      <c r="E6" s="4" t="s">
        <v>1</v>
      </c>
      <c r="F6" s="5">
        <f>D6*$D$3/100*11/12</f>
        <v>0</v>
      </c>
      <c r="G6" s="3" t="s">
        <v>0</v>
      </c>
    </row>
    <row r="7" spans="1:20" ht="31.5" customHeight="1" x14ac:dyDescent="0.7">
      <c r="A7" s="1">
        <v>3</v>
      </c>
      <c r="B7" s="30" t="s">
        <v>8</v>
      </c>
      <c r="C7" s="6" t="s">
        <v>18</v>
      </c>
      <c r="D7" s="10"/>
      <c r="E7" s="4" t="s">
        <v>1</v>
      </c>
      <c r="F7" s="5">
        <f>D7*$D$3/100*10/12</f>
        <v>0</v>
      </c>
      <c r="G7" s="3" t="s">
        <v>0</v>
      </c>
    </row>
    <row r="8" spans="1:20" ht="31.5" customHeight="1" x14ac:dyDescent="0.7">
      <c r="A8" s="1">
        <v>4</v>
      </c>
      <c r="B8" s="30" t="s">
        <v>8</v>
      </c>
      <c r="C8" s="6" t="s">
        <v>20</v>
      </c>
      <c r="D8" s="10"/>
      <c r="E8" s="4" t="s">
        <v>1</v>
      </c>
      <c r="F8" s="5">
        <f>D8*$D$3/100*9/12</f>
        <v>0</v>
      </c>
      <c r="G8" s="3" t="s">
        <v>0</v>
      </c>
    </row>
    <row r="9" spans="1:20" ht="31.5" customHeight="1" x14ac:dyDescent="0.7">
      <c r="A9" s="1">
        <v>5</v>
      </c>
      <c r="B9" s="30" t="s">
        <v>8</v>
      </c>
      <c r="C9" s="6" t="s">
        <v>21</v>
      </c>
      <c r="D9" s="10"/>
      <c r="E9" s="4" t="s">
        <v>1</v>
      </c>
      <c r="F9" s="5">
        <f>D9*$D$3/100*8/12</f>
        <v>0</v>
      </c>
      <c r="G9" s="3" t="s">
        <v>0</v>
      </c>
    </row>
    <row r="10" spans="1:20" ht="31.5" customHeight="1" x14ac:dyDescent="0.7">
      <c r="A10" s="1">
        <v>6</v>
      </c>
      <c r="B10" s="30" t="s">
        <v>8</v>
      </c>
      <c r="C10" s="6" t="s">
        <v>22</v>
      </c>
      <c r="D10" s="10"/>
      <c r="E10" s="4" t="s">
        <v>1</v>
      </c>
      <c r="F10" s="5">
        <f>D10*$D$3/100*7/12</f>
        <v>0</v>
      </c>
      <c r="G10" s="3" t="s">
        <v>0</v>
      </c>
    </row>
    <row r="11" spans="1:20" ht="31.5" customHeight="1" x14ac:dyDescent="0.7">
      <c r="A11" s="1">
        <v>7</v>
      </c>
      <c r="B11" s="30" t="s">
        <v>8</v>
      </c>
      <c r="C11" s="6" t="s">
        <v>23</v>
      </c>
      <c r="D11" s="10"/>
      <c r="E11" s="4" t="s">
        <v>1</v>
      </c>
      <c r="F11" s="5">
        <f>D11*$D$3/100*6/12</f>
        <v>0</v>
      </c>
      <c r="G11" s="3" t="s">
        <v>0</v>
      </c>
    </row>
    <row r="12" spans="1:20" ht="31.5" customHeight="1" x14ac:dyDescent="0.7">
      <c r="A12" s="1">
        <v>8</v>
      </c>
      <c r="B12" s="30" t="s">
        <v>8</v>
      </c>
      <c r="C12" s="6" t="s">
        <v>24</v>
      </c>
      <c r="D12" s="10"/>
      <c r="E12" s="4" t="s">
        <v>1</v>
      </c>
      <c r="F12" s="5">
        <f>D12*$D$3/100*5/12</f>
        <v>0</v>
      </c>
      <c r="G12" s="3" t="s">
        <v>0</v>
      </c>
    </row>
    <row r="13" spans="1:20" ht="31.5" customHeight="1" x14ac:dyDescent="0.7">
      <c r="A13" s="1">
        <v>9</v>
      </c>
      <c r="B13" s="30" t="s">
        <v>8</v>
      </c>
      <c r="C13" s="6" t="s">
        <v>25</v>
      </c>
      <c r="D13" s="10"/>
      <c r="E13" s="4" t="s">
        <v>1</v>
      </c>
      <c r="F13" s="5">
        <f>D13*$D$3/100*4/12</f>
        <v>0</v>
      </c>
      <c r="G13" s="3" t="s">
        <v>0</v>
      </c>
    </row>
    <row r="14" spans="1:20" ht="31.5" customHeight="1" x14ac:dyDescent="0.7">
      <c r="A14" s="1">
        <v>10</v>
      </c>
      <c r="B14" s="30" t="s">
        <v>8</v>
      </c>
      <c r="C14" s="6" t="s">
        <v>26</v>
      </c>
      <c r="D14" s="10"/>
      <c r="E14" s="4" t="s">
        <v>1</v>
      </c>
      <c r="F14" s="5">
        <f>D14*$D$3/100*3/12</f>
        <v>0</v>
      </c>
      <c r="G14" s="3" t="s">
        <v>0</v>
      </c>
    </row>
    <row r="15" spans="1:20" ht="31.5" customHeight="1" x14ac:dyDescent="0.7">
      <c r="A15" s="1">
        <v>11</v>
      </c>
      <c r="B15" s="30" t="s">
        <v>8</v>
      </c>
      <c r="C15" s="6" t="s">
        <v>27</v>
      </c>
      <c r="D15" s="10"/>
      <c r="E15" s="4" t="s">
        <v>1</v>
      </c>
      <c r="F15" s="5">
        <f>D15*$D$3/100*2/12</f>
        <v>0</v>
      </c>
      <c r="G15" s="3" t="s">
        <v>0</v>
      </c>
    </row>
    <row r="16" spans="1:20" ht="31.5" customHeight="1" x14ac:dyDescent="0.7">
      <c r="A16" s="1">
        <v>12</v>
      </c>
      <c r="B16" s="30" t="s">
        <v>8</v>
      </c>
      <c r="C16" s="6" t="s">
        <v>28</v>
      </c>
      <c r="D16" s="10"/>
      <c r="E16" s="4" t="s">
        <v>1</v>
      </c>
      <c r="F16" s="5">
        <f>D16*$D$3/100*1/12</f>
        <v>0</v>
      </c>
      <c r="G16" s="3" t="s">
        <v>0</v>
      </c>
    </row>
    <row r="17" spans="1:14" ht="31.5" customHeight="1" thickBot="1" x14ac:dyDescent="0.75">
      <c r="C17" s="31" t="s">
        <v>13</v>
      </c>
      <c r="D17" s="31"/>
      <c r="E17" s="14" t="s">
        <v>1</v>
      </c>
      <c r="F17" s="8">
        <f>SUM(F5:F16)</f>
        <v>0</v>
      </c>
      <c r="G17" s="15" t="s">
        <v>0</v>
      </c>
    </row>
    <row r="18" spans="1:14" ht="31.5" customHeight="1" thickTop="1" x14ac:dyDescent="0.7"/>
    <row r="19" spans="1:14" ht="31.5" customHeight="1" x14ac:dyDescent="0.75">
      <c r="C19" s="12" t="s">
        <v>14</v>
      </c>
      <c r="D19" s="13">
        <v>6</v>
      </c>
      <c r="E19" s="2"/>
      <c r="K19" s="33" t="s">
        <v>17</v>
      </c>
      <c r="L19" s="33"/>
      <c r="M19" s="33"/>
    </row>
    <row r="20" spans="1:14" ht="73.8" x14ac:dyDescent="0.7">
      <c r="D20" s="25" t="s">
        <v>7</v>
      </c>
      <c r="K20" s="24" t="s">
        <v>4</v>
      </c>
      <c r="L20" s="24"/>
      <c r="M20" s="24" t="s">
        <v>6</v>
      </c>
      <c r="N20" s="16"/>
    </row>
    <row r="21" spans="1:14" ht="31.5" customHeight="1" thickBot="1" x14ac:dyDescent="0.75">
      <c r="A21" s="1">
        <v>13</v>
      </c>
      <c r="C21" s="3" t="s">
        <v>15</v>
      </c>
      <c r="D21" s="27"/>
      <c r="E21" s="4" t="s">
        <v>1</v>
      </c>
      <c r="F21" s="9">
        <f>+D21*D19/100</f>
        <v>0</v>
      </c>
      <c r="G21" s="7" t="s">
        <v>0</v>
      </c>
      <c r="K21" s="1" t="s">
        <v>3</v>
      </c>
      <c r="L21" s="1" t="s">
        <v>5</v>
      </c>
      <c r="M21" s="16">
        <v>10000</v>
      </c>
      <c r="N21" s="16"/>
    </row>
    <row r="22" spans="1:14" ht="31.5" customHeight="1" thickTop="1" x14ac:dyDescent="0.7">
      <c r="K22" s="1" t="s">
        <v>3</v>
      </c>
      <c r="L22" s="1" t="s">
        <v>5</v>
      </c>
      <c r="M22" s="16">
        <v>7000</v>
      </c>
      <c r="N22" s="17"/>
    </row>
    <row r="23" spans="1:14" ht="47.25" customHeight="1" thickBot="1" x14ac:dyDescent="0.75">
      <c r="C23" s="32" t="s">
        <v>16</v>
      </c>
      <c r="D23" s="32"/>
      <c r="E23" s="18" t="s">
        <v>1</v>
      </c>
      <c r="F23" s="19">
        <f>+F17+F21</f>
        <v>0</v>
      </c>
      <c r="G23" s="20" t="s">
        <v>0</v>
      </c>
      <c r="K23" s="1" t="s">
        <v>3</v>
      </c>
      <c r="L23" s="1" t="s">
        <v>5</v>
      </c>
      <c r="M23" s="16">
        <v>680</v>
      </c>
    </row>
    <row r="24" spans="1:14" ht="31.5" customHeight="1" thickTop="1" thickBot="1" x14ac:dyDescent="0.75">
      <c r="K24" s="21" t="s">
        <v>2</v>
      </c>
      <c r="L24" s="21"/>
      <c r="M24" s="22">
        <f>SUM(M21:M23)</f>
        <v>17680</v>
      </c>
    </row>
    <row r="25" spans="1:14" ht="31.5" customHeight="1" thickTop="1" x14ac:dyDescent="0.7"/>
    <row r="26" spans="1:14" ht="31.5" customHeight="1" x14ac:dyDescent="0.7">
      <c r="K26" s="1"/>
      <c r="L26" s="1"/>
      <c r="M26" s="5"/>
    </row>
    <row r="30" spans="1:14" ht="31.5" customHeight="1" x14ac:dyDescent="0.75">
      <c r="K30" s="11"/>
    </row>
    <row r="31" spans="1:14" ht="31.5" customHeight="1" x14ac:dyDescent="0.75">
      <c r="K31" s="11"/>
    </row>
    <row r="32" spans="1:14" ht="31.5" customHeight="1" x14ac:dyDescent="0.75">
      <c r="K32" s="11"/>
    </row>
    <row r="33" spans="11:11" ht="31.5" customHeight="1" x14ac:dyDescent="0.75">
      <c r="K33" s="11"/>
    </row>
  </sheetData>
  <mergeCells count="4">
    <mergeCell ref="C17:D17"/>
    <mergeCell ref="C23:D23"/>
    <mergeCell ref="K19:M19"/>
    <mergeCell ref="A1:T1"/>
  </mergeCells>
  <phoneticPr fontId="6" type="noConversion"/>
  <pageMargins left="0.7" right="0.7" top="0.75" bottom="0.75" header="0.3" footer="0.3"/>
  <pageSetup paperSize="9" scale="9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การคำนวณเงินปันผล</vt:lpstr>
    </vt:vector>
  </TitlesOfParts>
  <Company>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Sugasame.T</cp:lastModifiedBy>
  <cp:lastPrinted>2021-01-15T08:04:31Z</cp:lastPrinted>
  <dcterms:created xsi:type="dcterms:W3CDTF">2005-02-16T04:47:46Z</dcterms:created>
  <dcterms:modified xsi:type="dcterms:W3CDTF">2024-01-18T13:48:59Z</dcterms:modified>
</cp:coreProperties>
</file>